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H13" i="3"/>
  <c r="I6"/>
  <c r="J6" s="1"/>
  <c r="I7"/>
  <c r="J7" s="1"/>
  <c r="I11"/>
  <c r="J11" s="1"/>
  <c r="I12"/>
  <c r="J12" s="1"/>
  <c r="I5"/>
  <c r="J5" s="1"/>
  <c r="I9"/>
  <c r="J9" s="1"/>
  <c r="I4"/>
  <c r="J4" s="1"/>
  <c r="I10"/>
  <c r="J10" s="1"/>
  <c r="I8"/>
  <c r="J8" s="1"/>
  <c r="D18" i="4"/>
  <c r="C99" i="2"/>
  <c r="E74"/>
  <c r="E52"/>
  <c r="E98" l="1"/>
  <c r="J13" i="3"/>
  <c r="E99" i="2"/>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<sst xmlns="http://schemas.openxmlformats.org/spreadsheetml/2006/main" count="169" uniqueCount="136">
  <si>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</si>
  <si>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</si>
  <si>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</si>
  <si>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</si>
  <si>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</si>
  <si>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</si>
  <si>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</si>
  <si>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</si>
  <si>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</si>
  <si>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</si>
  <si>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</si>
  <si>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</si>
  <si>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</si>
  <si>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</si>
  <si>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</si>
  <si>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</si>
  <si>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</si>
  <si>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</si>
  <si>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</si>
  <si>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</si>
  <si>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</si>
  <si>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</si>
  <si>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</si>
  <si>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</si>
  <si>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</si>
  <si>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</si>
  <si>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</si>
  <si>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</si>
  <si>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</si>
  <si>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</si>
  <si>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</si>
  <si>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</si>
  <si>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</si>
  <si>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</si>
  <si>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</si>
  <si>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</si>
  <si>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</si>
  <si>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</si>
  <si>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</si>
  <si>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</si>
  <si>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</si>
  <si>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</si>
  <si>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</si>
  <si>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</si>
  <si>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</si>
  <si>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</si>
  <si>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</si>
  <si>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</si>
  <si>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</si>
  <si>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</si>
  <si>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</si>
  <si>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</si>
  <si>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</si>
  <si>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</si>
  <si>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</si>
  <si>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</si>
  <si>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</si>
  <si>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</si>
  <si>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</si>
  <si>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</si>
  <si>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</si>
  <si>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</si>
  <si>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</si>
  <si>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</si>
  <si>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</si>
  <si>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</si>
  <si>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</si>
  <si>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</si>
  <si>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</si>
  <si>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</si>
  <si>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</si>
  <si>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</si>
  <si>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</si>
  <si>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</si>
  <si>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</si>
  <si>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</si>
  <si>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</si>
  <si>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</si>
  <si>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</si>
  <si>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</si>
  <si>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</si>
  <si>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</si>
  <si>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</si>
  <si>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</si>
  <si>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</si>
  <si>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</si>
  <si>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</si>
  <si>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</si>
  <si>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</si>
  <si>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</si>
  <si>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</si>
  <si>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</si>
  <si>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</si>
  <si>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</si>
  <si>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</si>
  <si>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</si>
  <si>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</si>
  <si>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</si>
  <si>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</si>
  <si>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</si>
  <si>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</si>
  <si>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</si>
  <si>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</si>
  <si>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</si>
  <si>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</si>
  <si>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</si>
  <si>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</si>
  <si>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</si>
  <si>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</si>
  <si>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</si>
  <si>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</si>
  <si>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</si>
  <si>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</si>
  <si>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</si>
  <si>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</si>
  <si>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</si>
  <si>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</si>
  <si>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</si>
  <si>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</si>
  <si>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</si>
  <si>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</si>
  <si>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</si>
  <si>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</si>
  <si>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</si>
  <si>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</si>
  <si>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</si>
  <si>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</si>
  <si>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</si>
  <si>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</si>
  <si>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</si>
  <si>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</si>
  <si>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</si>
  <si>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</si>
  <si>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</si>
  <si>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</si>
  <si>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30-NOV-2016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</si>
</sst>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90" workbookViewId="0">
      <selection activeCell="C107" sqref="C107"/>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76192</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93057890</v>
      </c>
      <c r="D24" s="9">
        <v>79099206</v>
      </c>
      <c r="E24" s="6">
        <f>+C24-D24</f>
        <v>13958684</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165427319</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0</v>
      </c>
      <c r="E44" s="19">
        <f>MIN(D44,C44)</f>
        <v>0</v>
      </c>
    </row>
    <row r="45" spans="1:5" ht="24">
      <c r="A45" s="70"/>
      <c r="B45" s="24" t="s">
        <v>126</v>
      </c>
      <c r="C45" s="5">
        <v>50498113</v>
      </c>
      <c r="D45" s="9">
        <v>0</v>
      </c>
      <c r="E45" s="19">
        <f>C45</f>
        <v>50498113</v>
      </c>
    </row>
    <row r="46" spans="1:5" ht="60">
      <c r="A46" s="70"/>
      <c r="B46" s="24" t="s">
        <v>127</v>
      </c>
      <c r="C46" s="5">
        <v>120678278</v>
      </c>
      <c r="D46" s="9">
        <v>169544312.16999999</v>
      </c>
      <c r="E46" s="19">
        <f>MIN(D46,C46)</f>
        <v>120678278</v>
      </c>
    </row>
    <row r="47" spans="1:5">
      <c r="A47" s="69"/>
      <c r="B47" s="67" t="s">
        <v>27</v>
      </c>
      <c r="C47" s="5">
        <v>0</v>
      </c>
      <c r="D47" s="23">
        <v>1</v>
      </c>
      <c r="E47" s="6">
        <f>C47-(C47*D47)</f>
        <v>0</v>
      </c>
    </row>
    <row r="48" spans="1:5">
      <c r="A48" s="68">
        <v>1.18</v>
      </c>
      <c r="B48" s="27" t="s">
        <v>28</v>
      </c>
      <c r="C48" s="9"/>
      <c r="D48" s="12"/>
      <c r="E48" s="19"/>
    </row>
    <row r="49" spans="1:5">
      <c r="A49" s="70"/>
      <c r="B49" s="9" t="s">
        <v>29</v>
      </c>
      <c r="C49" s="9">
        <v>201552</v>
      </c>
      <c r="D49" s="12">
        <v>0</v>
      </c>
      <c r="E49" s="19">
        <f>C49</f>
        <v>201552</v>
      </c>
    </row>
    <row r="50" spans="1:5">
      <c r="A50" s="70"/>
      <c r="B50" s="9" t="s">
        <v>30</v>
      </c>
      <c r="C50" s="9">
        <v>2019951</v>
      </c>
      <c r="D50" s="12">
        <v>0</v>
      </c>
      <c r="E50" s="19">
        <f t="shared" ref="E50:E51" si="0">C50</f>
        <v>2019951</v>
      </c>
    </row>
    <row r="51" spans="1:5">
      <c r="A51" s="69"/>
      <c r="B51" s="9" t="s">
        <v>31</v>
      </c>
      <c r="C51" s="9">
        <v>2400000</v>
      </c>
      <c r="D51" s="12">
        <v>0</v>
      </c>
      <c r="E51" s="19">
        <f t="shared" si="0"/>
        <v>2400000</v>
      </c>
    </row>
    <row r="52" spans="1:5">
      <c r="A52" s="8">
        <v>1.19</v>
      </c>
      <c r="B52" s="4" t="s">
        <v>32</v>
      </c>
      <c r="C52" s="26">
        <f>SUM(C11:C51)</f>
        <v>454864104</v>
      </c>
      <c r="D52" s="22"/>
      <c r="E52" s="26">
        <f>SUM(E11:E51)</f>
        <v>189756578</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2019547</v>
      </c>
      <c r="D57" s="45">
        <v>0</v>
      </c>
      <c r="E57" s="19">
        <f t="shared" si="1"/>
        <v>2019547</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3116538</v>
      </c>
      <c r="D61" s="45">
        <v>0</v>
      </c>
      <c r="E61" s="19">
        <f t="shared" si="3"/>
        <v>3116538</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5136085</v>
      </c>
      <c r="D74" s="30"/>
      <c r="E74" s="29">
        <f>SUM(E54:E73)</f>
        <v>5136085</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+C52+C74</f>
        <v>460000189</v>
      </c>
      <c r="D98" s="26">
        <f>SUM(D76:D97)</f>
        <v>0</v>
      </c>
      <c r="E98" s="26">
        <f>+E52+E74</f>
        <v>194892663</v>
      </c>
    </row>
    <row r="99" spans="1:5" ht="12.75" thickBot="1">
      <c r="A99" s="54"/>
      <c r="B99" s="55"/>
      <c r="C99" s="56">
        <f>C52-C74-C98</f>
        <v>-10272170</v>
      </c>
      <c r="D99" s="55" t="s">
        <v>81</v>
      </c>
      <c r="E99" s="56">
        <f>E52-E74-E98</f>
        <v>-10272170</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2016-12-08T07:21:22Z</dcterms:modified>
</cp:coreProperties>
</file>